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5600" activeTab="0"/>
  </bookViews>
  <sheets>
    <sheet name="品目別" sheetId="1" r:id="rId1"/>
  </sheets>
  <definedNames>
    <definedName name="__OUT1" localSheetId="0">#REF!</definedName>
    <definedName name="__OUT1">#REF!</definedName>
    <definedName name="_OUT1" localSheetId="0">#REF!</definedName>
    <definedName name="_OUT1">#REF!</definedName>
    <definedName name="\p" localSheetId="0">#REF!</definedName>
    <definedName name="\p">#REF!</definedName>
    <definedName name="a" localSheetId="0">#REF!</definedName>
    <definedName name="a">#REF!</definedName>
    <definedName name="H" localSheetId="0">#REF!</definedName>
    <definedName name="H">#REF!</definedName>
    <definedName name="kkk">#REF!</definedName>
    <definedName name="_xlnm.Print_Area" localSheetId="0">'品目別'!$B$1:$I$51</definedName>
  </definedNames>
  <calcPr fullCalcOnLoad="1"/>
</workbook>
</file>

<file path=xl/sharedStrings.xml><?xml version="1.0" encoding="utf-8"?>
<sst xmlns="http://schemas.openxmlformats.org/spreadsheetml/2006/main" count="60" uniqueCount="58">
  <si>
    <t>1.</t>
  </si>
  <si>
    <t>2.</t>
  </si>
  <si>
    <t>3.</t>
  </si>
  <si>
    <t>4.</t>
  </si>
  <si>
    <t>5.</t>
  </si>
  <si>
    <t>　　　　　         事業名   品名</t>
  </si>
  <si>
    <t>青　　果　　物　等　　価　　格　　安　　定　　事　　業</t>
  </si>
  <si>
    <t>対比％</t>
  </si>
  <si>
    <t>県単青果物等</t>
  </si>
  <si>
    <t>特定野菜等育成</t>
  </si>
  <si>
    <t>指定野菜</t>
  </si>
  <si>
    <t>計</t>
  </si>
  <si>
    <t>前年度</t>
  </si>
  <si>
    <t>青　　　　　　　　　　　　果　　　　　　　　　　　　物</t>
  </si>
  <si>
    <t>かぼちゃ</t>
  </si>
  <si>
    <t>にんじん</t>
  </si>
  <si>
    <t>たまねぎ</t>
  </si>
  <si>
    <t>レタス（結球）</t>
  </si>
  <si>
    <t>レタス（非結球）</t>
  </si>
  <si>
    <t>きゅうり</t>
  </si>
  <si>
    <t>きゅうり</t>
  </si>
  <si>
    <t>トマト</t>
  </si>
  <si>
    <t>ミニトマト</t>
  </si>
  <si>
    <t>キャベツ</t>
  </si>
  <si>
    <t>はくさい</t>
  </si>
  <si>
    <t>だいこん</t>
  </si>
  <si>
    <t>スイートコーン</t>
  </si>
  <si>
    <t>いちご</t>
  </si>
  <si>
    <t>ながいも</t>
  </si>
  <si>
    <t>にんにく</t>
  </si>
  <si>
    <t>さやいんげん</t>
  </si>
  <si>
    <t>さやえんどう</t>
  </si>
  <si>
    <t>生しいたけ</t>
  </si>
  <si>
    <t>ピーマン</t>
  </si>
  <si>
    <t>ピーマン</t>
  </si>
  <si>
    <t>えだまめ</t>
  </si>
  <si>
    <t>ほうれんそう</t>
  </si>
  <si>
    <t>グリーンアスパラガス</t>
  </si>
  <si>
    <t>ごぼう</t>
  </si>
  <si>
    <t>すいか</t>
  </si>
  <si>
    <t>さといも</t>
  </si>
  <si>
    <t>しゅんぎく</t>
  </si>
  <si>
    <t>ブロッコリー</t>
  </si>
  <si>
    <t>ねぎ</t>
  </si>
  <si>
    <t>なす</t>
  </si>
  <si>
    <t>にら</t>
  </si>
  <si>
    <t>花き</t>
  </si>
  <si>
    <t>りんどう</t>
  </si>
  <si>
    <t>りんどう</t>
  </si>
  <si>
    <t>小菊</t>
  </si>
  <si>
    <t>パンジー</t>
  </si>
  <si>
    <t>　合　　　　計</t>
  </si>
  <si>
    <t xml:space="preserve">       前　　　　年</t>
  </si>
  <si>
    <t xml:space="preserve">       対　　　　比　％</t>
  </si>
  <si>
    <t>レタス（結球）</t>
  </si>
  <si>
    <t>生しいたけ</t>
  </si>
  <si>
    <t>平成２８年度　品目別補給金交付額</t>
  </si>
  <si>
    <t>（単位：円）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</si>
</sst>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b/>
      <sz val="20"/>
      <name val="ＭＳ Ｐ明朝"/>
      <family val="1"/>
    </font>
    <font>
      <b/>
      <sz val="17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/>
      <right style="thin"/>
      <top/>
      <bottom style="hair"/>
    </border>
    <border>
      <left style="double"/>
      <right style="thin"/>
      <top/>
      <bottom style="hair"/>
    </border>
    <border>
      <left/>
      <right style="thin"/>
      <top style="hair"/>
      <bottom style="hair"/>
    </border>
    <border>
      <left style="double"/>
      <right style="thin"/>
      <top style="hair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 diagonalUp="1">
      <left style="double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/>
      <top/>
      <bottom style="hair"/>
    </border>
    <border>
      <left style="hair"/>
      <right style="thin"/>
      <top style="hair"/>
      <bottom style="thin"/>
    </border>
    <border>
      <left style="thin"/>
      <right style="double"/>
      <top style="thin"/>
      <bottom style="thin"/>
    </border>
    <border>
      <left/>
      <right style="hair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 diagonalDown="1">
      <left style="thin"/>
      <right/>
      <top style="thin"/>
      <bottom/>
      <diagonal style="hair"/>
    </border>
    <border diagonalDown="1">
      <left/>
      <right style="thin"/>
      <top style="thin"/>
      <bottom/>
      <diagonal style="hair"/>
    </border>
    <border diagonalDown="1">
      <left style="thin"/>
      <right/>
      <top/>
      <bottom style="thin"/>
      <diagonal style="hair"/>
    </border>
    <border diagonalDown="1">
      <left/>
      <right style="thin"/>
      <top/>
      <bottom style="thin"/>
      <diagonal style="hair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Font="1" applyAlignment="1">
      <alignment vertical="center"/>
    </xf>
    <xf numFmtId="38" fontId="3" fillId="0" borderId="0" xfId="51" applyFont="1" applyFill="1" applyAlignment="1">
      <alignment vertical="center"/>
    </xf>
    <xf numFmtId="38" fontId="6" fillId="0" borderId="0" xfId="51" applyFont="1" applyFill="1" applyAlignment="1">
      <alignment horizontal="left" vertical="center"/>
    </xf>
    <xf numFmtId="38" fontId="3" fillId="0" borderId="0" xfId="51" applyFont="1" applyFill="1" applyBorder="1" applyAlignment="1">
      <alignment vertical="center"/>
    </xf>
    <xf numFmtId="38" fontId="7" fillId="0" borderId="0" xfId="51" applyFont="1" applyFill="1" applyAlignment="1">
      <alignment vertical="center"/>
    </xf>
    <xf numFmtId="38" fontId="8" fillId="0" borderId="0" xfId="51" applyFont="1" applyFill="1" applyAlignment="1">
      <alignment vertical="center"/>
    </xf>
    <xf numFmtId="38" fontId="3" fillId="0" borderId="0" xfId="51" applyFont="1" applyFill="1" applyAlignment="1">
      <alignment horizontal="left" vertical="center"/>
    </xf>
    <xf numFmtId="49" fontId="3" fillId="0" borderId="0" xfId="51" applyNumberFormat="1" applyFont="1" applyFill="1" applyAlignment="1">
      <alignment horizontal="right" vertical="center"/>
    </xf>
    <xf numFmtId="38" fontId="3" fillId="0" borderId="0" xfId="52" applyFont="1" applyFill="1" applyAlignment="1">
      <alignment vertical="center"/>
    </xf>
    <xf numFmtId="38" fontId="3" fillId="0" borderId="0" xfId="51" applyFont="1" applyFill="1" applyBorder="1" applyAlignment="1">
      <alignment horizontal="center" vertical="center"/>
    </xf>
    <xf numFmtId="38" fontId="3" fillId="0" borderId="10" xfId="51" applyFont="1" applyFill="1" applyBorder="1" applyAlignment="1">
      <alignment horizontal="center" vertical="center" shrinkToFit="1"/>
    </xf>
    <xf numFmtId="38" fontId="3" fillId="0" borderId="11" xfId="51" applyFont="1" applyFill="1" applyBorder="1" applyAlignment="1">
      <alignment horizontal="center" vertical="center"/>
    </xf>
    <xf numFmtId="38" fontId="3" fillId="0" borderId="12" xfId="51" applyFont="1" applyFill="1" applyBorder="1" applyAlignment="1">
      <alignment horizontal="center" vertical="center"/>
    </xf>
    <xf numFmtId="38" fontId="3" fillId="0" borderId="13" xfId="51" applyFont="1" applyFill="1" applyBorder="1" applyAlignment="1">
      <alignment horizontal="distributed" vertical="center"/>
    </xf>
    <xf numFmtId="38" fontId="3" fillId="0" borderId="14" xfId="51" applyFont="1" applyFill="1" applyBorder="1" applyAlignment="1">
      <alignment vertical="center"/>
    </xf>
    <xf numFmtId="38" fontId="3" fillId="0" borderId="15" xfId="51" applyFont="1" applyFill="1" applyBorder="1" applyAlignment="1">
      <alignment vertical="center"/>
    </xf>
    <xf numFmtId="38" fontId="3" fillId="0" borderId="16" xfId="51" applyFont="1" applyFill="1" applyBorder="1" applyAlignment="1">
      <alignment vertical="center"/>
    </xf>
    <xf numFmtId="38" fontId="3" fillId="0" borderId="17" xfId="51" applyFont="1" applyFill="1" applyBorder="1" applyAlignment="1">
      <alignment vertical="center"/>
    </xf>
    <xf numFmtId="176" fontId="3" fillId="0" borderId="18" xfId="51" applyNumberFormat="1" applyFont="1" applyFill="1" applyBorder="1" applyAlignment="1">
      <alignment horizontal="right" vertical="center"/>
    </xf>
    <xf numFmtId="38" fontId="3" fillId="0" borderId="18" xfId="51" applyFont="1" applyFill="1" applyBorder="1" applyAlignment="1">
      <alignment horizontal="distributed" vertical="center"/>
    </xf>
    <xf numFmtId="38" fontId="3" fillId="0" borderId="19" xfId="51" applyFont="1" applyFill="1" applyBorder="1" applyAlignment="1">
      <alignment vertical="center"/>
    </xf>
    <xf numFmtId="38" fontId="3" fillId="0" borderId="20" xfId="51" applyFont="1" applyFill="1" applyBorder="1" applyAlignment="1">
      <alignment vertical="center"/>
    </xf>
    <xf numFmtId="38" fontId="3" fillId="0" borderId="21" xfId="51" applyFont="1" applyFill="1" applyBorder="1" applyAlignment="1">
      <alignment vertical="center"/>
    </xf>
    <xf numFmtId="176" fontId="3" fillId="0" borderId="18" xfId="51" applyNumberFormat="1" applyFont="1" applyFill="1" applyBorder="1" applyAlignment="1">
      <alignment horizontal="right" vertical="center" shrinkToFit="1"/>
    </xf>
    <xf numFmtId="38" fontId="9" fillId="0" borderId="18" xfId="51" applyFont="1" applyFill="1" applyBorder="1" applyAlignment="1">
      <alignment horizontal="distributed" vertical="center"/>
    </xf>
    <xf numFmtId="38" fontId="10" fillId="0" borderId="18" xfId="51" applyFont="1" applyFill="1" applyBorder="1" applyAlignment="1">
      <alignment horizontal="distributed" vertical="center"/>
    </xf>
    <xf numFmtId="38" fontId="3" fillId="0" borderId="22" xfId="51" applyFont="1" applyFill="1" applyBorder="1" applyAlignment="1">
      <alignment horizontal="distributed" vertical="center"/>
    </xf>
    <xf numFmtId="38" fontId="3" fillId="0" borderId="23" xfId="51" applyFont="1" applyFill="1" applyBorder="1" applyAlignment="1">
      <alignment horizontal="distributed" vertical="center"/>
    </xf>
    <xf numFmtId="38" fontId="3" fillId="0" borderId="24" xfId="51" applyFont="1" applyFill="1" applyBorder="1" applyAlignment="1">
      <alignment vertical="center"/>
    </xf>
    <xf numFmtId="38" fontId="3" fillId="0" borderId="25" xfId="51" applyFont="1" applyFill="1" applyBorder="1" applyAlignment="1">
      <alignment vertical="center"/>
    </xf>
    <xf numFmtId="176" fontId="3" fillId="0" borderId="23" xfId="51" applyNumberFormat="1" applyFont="1" applyFill="1" applyBorder="1" applyAlignment="1">
      <alignment horizontal="right" vertical="center"/>
    </xf>
    <xf numFmtId="38" fontId="3" fillId="0" borderId="26" xfId="51" applyFont="1" applyFill="1" applyBorder="1" applyAlignment="1">
      <alignment horizontal="distributed" vertical="center"/>
    </xf>
    <xf numFmtId="38" fontId="3" fillId="0" borderId="27" xfId="51" applyFont="1" applyFill="1" applyBorder="1" applyAlignment="1">
      <alignment vertical="center"/>
    </xf>
    <xf numFmtId="176" fontId="3" fillId="0" borderId="22" xfId="51" applyNumberFormat="1" applyFont="1" applyFill="1" applyBorder="1" applyAlignment="1">
      <alignment horizontal="right" vertical="center"/>
    </xf>
    <xf numFmtId="38" fontId="3" fillId="0" borderId="28" xfId="51" applyFont="1" applyFill="1" applyBorder="1" applyAlignment="1">
      <alignment horizontal="distributed" vertical="center"/>
    </xf>
    <xf numFmtId="38" fontId="3" fillId="0" borderId="29" xfId="51" applyFont="1" applyFill="1" applyBorder="1" applyAlignment="1">
      <alignment vertical="center"/>
    </xf>
    <xf numFmtId="176" fontId="3" fillId="0" borderId="12" xfId="51" applyNumberFormat="1" applyFont="1" applyFill="1" applyBorder="1" applyAlignment="1">
      <alignment horizontal="right" vertical="center"/>
    </xf>
    <xf numFmtId="38" fontId="3" fillId="0" borderId="30" xfId="51" applyFont="1" applyFill="1" applyBorder="1" applyAlignment="1">
      <alignment vertical="center"/>
    </xf>
    <xf numFmtId="38" fontId="3" fillId="0" borderId="31" xfId="51" applyFont="1" applyFill="1" applyBorder="1" applyAlignment="1">
      <alignment horizontal="distributed" vertical="center"/>
    </xf>
    <xf numFmtId="38" fontId="3" fillId="0" borderId="31" xfId="51" applyFont="1" applyFill="1" applyBorder="1" applyAlignment="1">
      <alignment vertical="center"/>
    </xf>
    <xf numFmtId="38" fontId="3" fillId="0" borderId="32" xfId="51" applyFont="1" applyFill="1" applyBorder="1" applyAlignment="1">
      <alignment vertical="center"/>
    </xf>
    <xf numFmtId="38" fontId="3" fillId="0" borderId="10" xfId="51" applyFont="1" applyFill="1" applyBorder="1" applyAlignment="1">
      <alignment vertical="center"/>
    </xf>
    <xf numFmtId="38" fontId="3" fillId="0" borderId="33" xfId="51" applyFont="1" applyFill="1" applyBorder="1" applyAlignment="1">
      <alignment vertical="center"/>
    </xf>
    <xf numFmtId="38" fontId="3" fillId="0" borderId="34" xfId="51" applyFont="1" applyFill="1" applyBorder="1" applyAlignment="1">
      <alignment vertical="center"/>
    </xf>
    <xf numFmtId="38" fontId="3" fillId="0" borderId="35" xfId="51" applyFont="1" applyFill="1" applyBorder="1" applyAlignment="1">
      <alignment vertical="center"/>
    </xf>
    <xf numFmtId="38" fontId="3" fillId="0" borderId="36" xfId="51" applyFont="1" applyFill="1" applyBorder="1" applyAlignment="1">
      <alignment horizontal="left" vertical="center"/>
    </xf>
    <xf numFmtId="38" fontId="3" fillId="0" borderId="37" xfId="51" applyFont="1" applyFill="1" applyBorder="1" applyAlignment="1">
      <alignment horizontal="left" vertical="center"/>
    </xf>
    <xf numFmtId="38" fontId="3" fillId="0" borderId="0" xfId="51" applyFont="1" applyFill="1" applyAlignment="1">
      <alignment vertical="center" shrinkToFit="1"/>
    </xf>
    <xf numFmtId="38" fontId="3" fillId="0" borderId="0" xfId="50" applyFont="1" applyFill="1" applyAlignment="1">
      <alignment vertical="center"/>
    </xf>
    <xf numFmtId="38" fontId="3" fillId="0" borderId="36" xfId="51" applyFont="1" applyFill="1" applyBorder="1" applyAlignment="1">
      <alignment horizontal="center" vertical="center"/>
    </xf>
    <xf numFmtId="38" fontId="3" fillId="0" borderId="37" xfId="51" applyFont="1" applyFill="1" applyBorder="1" applyAlignment="1">
      <alignment horizontal="center" vertical="center"/>
    </xf>
    <xf numFmtId="38" fontId="3" fillId="0" borderId="38" xfId="51" applyFont="1" applyFill="1" applyBorder="1" applyAlignment="1">
      <alignment vertical="center"/>
    </xf>
    <xf numFmtId="38" fontId="3" fillId="0" borderId="39" xfId="51" applyFont="1" applyFill="1" applyBorder="1" applyAlignment="1">
      <alignment vertical="center"/>
    </xf>
    <xf numFmtId="38" fontId="3" fillId="0" borderId="40" xfId="51" applyFont="1" applyFill="1" applyBorder="1" applyAlignment="1">
      <alignment vertical="center"/>
    </xf>
    <xf numFmtId="38" fontId="3" fillId="0" borderId="41" xfId="51" applyFont="1" applyFill="1" applyBorder="1" applyAlignment="1">
      <alignment vertical="center"/>
    </xf>
    <xf numFmtId="38" fontId="3" fillId="0" borderId="42" xfId="51" applyFont="1" applyFill="1" applyBorder="1" applyAlignment="1">
      <alignment vertical="center"/>
    </xf>
    <xf numFmtId="38" fontId="3" fillId="0" borderId="43" xfId="51" applyFont="1" applyFill="1" applyBorder="1" applyAlignment="1">
      <alignment vertical="center"/>
    </xf>
    <xf numFmtId="38" fontId="3" fillId="0" borderId="44" xfId="51" applyFont="1" applyFill="1" applyBorder="1" applyAlignment="1">
      <alignment vertical="center"/>
    </xf>
    <xf numFmtId="38" fontId="3" fillId="0" borderId="45" xfId="51" applyFont="1" applyFill="1" applyBorder="1" applyAlignment="1">
      <alignment vertical="center"/>
    </xf>
    <xf numFmtId="38" fontId="3" fillId="0" borderId="36" xfId="51" applyFont="1" applyFill="1" applyBorder="1" applyAlignment="1">
      <alignment vertical="center"/>
    </xf>
    <xf numFmtId="176" fontId="3" fillId="0" borderId="32" xfId="51" applyNumberFormat="1" applyFont="1" applyFill="1" applyBorder="1" applyAlignment="1">
      <alignment horizontal="right" vertical="center"/>
    </xf>
    <xf numFmtId="176" fontId="3" fillId="0" borderId="10" xfId="51" applyNumberFormat="1" applyFont="1" applyFill="1" applyBorder="1" applyAlignment="1">
      <alignment horizontal="right" vertical="center"/>
    </xf>
    <xf numFmtId="176" fontId="3" fillId="0" borderId="33" xfId="51" applyNumberFormat="1" applyFont="1" applyFill="1" applyBorder="1" applyAlignment="1">
      <alignment horizontal="right" vertical="center"/>
    </xf>
    <xf numFmtId="38" fontId="3" fillId="0" borderId="0" xfId="51" applyFont="1" applyFill="1" applyAlignment="1">
      <alignment horizontal="right" vertical="center"/>
    </xf>
    <xf numFmtId="38" fontId="3" fillId="0" borderId="46" xfId="51" applyFont="1" applyFill="1" applyBorder="1" applyAlignment="1">
      <alignment horizontal="center" vertical="center" textRotation="255"/>
    </xf>
    <xf numFmtId="38" fontId="3" fillId="0" borderId="13" xfId="51" applyFont="1" applyFill="1" applyBorder="1" applyAlignment="1">
      <alignment horizontal="center" vertical="center" textRotation="255"/>
    </xf>
    <xf numFmtId="38" fontId="3" fillId="0" borderId="47" xfId="51" applyFont="1" applyFill="1" applyBorder="1" applyAlignment="1">
      <alignment horizontal="center" vertical="center" textRotation="255"/>
    </xf>
    <xf numFmtId="38" fontId="5" fillId="0" borderId="0" xfId="52" applyFont="1" applyFill="1" applyBorder="1" applyAlignment="1">
      <alignment horizontal="center" vertical="center"/>
    </xf>
    <xf numFmtId="38" fontId="3" fillId="0" borderId="36" xfId="51" applyFont="1" applyFill="1" applyBorder="1" applyAlignment="1">
      <alignment horizontal="center" vertical="center"/>
    </xf>
    <xf numFmtId="38" fontId="3" fillId="0" borderId="37" xfId="51" applyFont="1" applyFill="1" applyBorder="1" applyAlignment="1">
      <alignment horizontal="center" vertical="center"/>
    </xf>
    <xf numFmtId="38" fontId="3" fillId="0" borderId="48" xfId="51" applyFont="1" applyFill="1" applyBorder="1" applyAlignment="1">
      <alignment horizontal="left" vertical="center" wrapText="1"/>
    </xf>
    <xf numFmtId="38" fontId="3" fillId="0" borderId="49" xfId="51" applyFont="1" applyFill="1" applyBorder="1" applyAlignment="1">
      <alignment horizontal="left" vertical="center" wrapText="1"/>
    </xf>
    <xf numFmtId="38" fontId="3" fillId="0" borderId="50" xfId="51" applyFont="1" applyFill="1" applyBorder="1" applyAlignment="1">
      <alignment horizontal="left" vertical="center" wrapText="1"/>
    </xf>
    <xf numFmtId="38" fontId="3" fillId="0" borderId="51" xfId="51" applyFont="1" applyFill="1" applyBorder="1" applyAlignment="1">
      <alignment horizontal="left" vertical="center" wrapText="1"/>
    </xf>
    <xf numFmtId="38" fontId="3" fillId="0" borderId="30" xfId="5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 2" xfId="50"/>
    <cellStyle name="桁区切り 2 3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showGridLines="0" tabSelected="1" view="pageBreakPreview" zoomScale="90" zoomScaleNormal="70" zoomScaleSheetLayoutView="90" zoomScalePageLayoutView="0" workbookViewId="0" topLeftCell="A1">
      <selection activeCell="M43" sqref="M43"/>
    </sheetView>
  </sheetViews>
  <sheetFormatPr defaultColWidth="9.00390625" defaultRowHeight="15.75" customHeight="1" outlineLevelRow="1"/>
  <cols>
    <col min="1" max="1" width="9.140625" style="1" customWidth="1"/>
    <col min="2" max="2" width="5.140625" style="1" customWidth="1"/>
    <col min="3" max="3" width="16.00390625" style="1" customWidth="1"/>
    <col min="4" max="7" width="14.57421875" style="1" customWidth="1"/>
    <col min="8" max="8" width="12.57421875" style="1" customWidth="1"/>
    <col min="9" max="9" width="12.140625" style="1" bestFit="1" customWidth="1"/>
    <col min="10" max="16384" width="9.00390625" style="1" customWidth="1"/>
  </cols>
  <sheetData>
    <row r="1" spans="2:9" ht="24">
      <c r="B1" s="67" t="s">
        <v>56</v>
      </c>
      <c r="C1" s="67"/>
      <c r="D1" s="67"/>
      <c r="E1" s="67"/>
      <c r="F1" s="67"/>
      <c r="G1" s="67"/>
      <c r="H1" s="67"/>
      <c r="I1" s="67"/>
    </row>
    <row r="2" spans="2:6" ht="20.25">
      <c r="B2" s="4"/>
      <c r="F2" s="2"/>
    </row>
    <row r="3" spans="2:3" ht="15.75" customHeight="1">
      <c r="B3" s="5"/>
      <c r="C3" s="5"/>
    </row>
    <row r="4" spans="4:9" ht="15.75" customHeight="1">
      <c r="D4" s="6"/>
      <c r="E4" s="7" t="s">
        <v>0</v>
      </c>
      <c r="F4" s="47" t="s">
        <v>34</v>
      </c>
      <c r="G4" s="48">
        <v>45808301</v>
      </c>
      <c r="H4" s="8"/>
      <c r="I4" s="7"/>
    </row>
    <row r="5" spans="4:9" ht="15.75" customHeight="1">
      <c r="D5" s="6"/>
      <c r="E5" s="7" t="s">
        <v>1</v>
      </c>
      <c r="F5" s="47" t="s">
        <v>48</v>
      </c>
      <c r="G5" s="48">
        <v>40619403</v>
      </c>
      <c r="H5" s="8"/>
      <c r="I5" s="7"/>
    </row>
    <row r="6" spans="4:9" ht="15.75" customHeight="1">
      <c r="D6" s="6"/>
      <c r="E6" s="7" t="s">
        <v>2</v>
      </c>
      <c r="F6" s="47" t="s">
        <v>20</v>
      </c>
      <c r="G6" s="48">
        <v>24098000</v>
      </c>
      <c r="H6" s="8"/>
      <c r="I6" s="7"/>
    </row>
    <row r="7" spans="4:9" ht="15.75" customHeight="1">
      <c r="D7" s="6"/>
      <c r="E7" s="7" t="s">
        <v>3</v>
      </c>
      <c r="F7" s="47" t="s">
        <v>54</v>
      </c>
      <c r="G7" s="48">
        <v>20231276</v>
      </c>
      <c r="H7" s="8"/>
      <c r="I7" s="7"/>
    </row>
    <row r="8" spans="4:9" ht="15.75" customHeight="1">
      <c r="D8" s="6"/>
      <c r="E8" s="7" t="s">
        <v>4</v>
      </c>
      <c r="F8" s="47" t="s">
        <v>55</v>
      </c>
      <c r="G8" s="48">
        <v>8204401</v>
      </c>
      <c r="I8" s="7"/>
    </row>
    <row r="9" spans="3:9" ht="15.75" customHeight="1">
      <c r="C9" s="3"/>
      <c r="D9" s="3"/>
      <c r="F9" s="3"/>
      <c r="G9" s="3"/>
      <c r="I9" s="63" t="s">
        <v>57</v>
      </c>
    </row>
    <row r="10" spans="1:9" ht="33.75" customHeight="1">
      <c r="A10" s="9"/>
      <c r="B10" s="70" t="s">
        <v>5</v>
      </c>
      <c r="C10" s="71"/>
      <c r="D10" s="68" t="s">
        <v>6</v>
      </c>
      <c r="E10" s="74"/>
      <c r="F10" s="74"/>
      <c r="G10" s="74"/>
      <c r="H10" s="74"/>
      <c r="I10" s="69"/>
    </row>
    <row r="11" spans="1:9" ht="15.75" customHeight="1">
      <c r="A11" s="9"/>
      <c r="B11" s="72"/>
      <c r="C11" s="73"/>
      <c r="D11" s="49" t="s">
        <v>8</v>
      </c>
      <c r="E11" s="10" t="s">
        <v>9</v>
      </c>
      <c r="F11" s="50" t="s">
        <v>10</v>
      </c>
      <c r="G11" s="49" t="s">
        <v>11</v>
      </c>
      <c r="H11" s="11" t="s">
        <v>12</v>
      </c>
      <c r="I11" s="12" t="s">
        <v>7</v>
      </c>
    </row>
    <row r="12" spans="1:9" ht="15.75" customHeight="1">
      <c r="A12" s="3"/>
      <c r="B12" s="64" t="s">
        <v>13</v>
      </c>
      <c r="C12" s="13" t="s">
        <v>14</v>
      </c>
      <c r="D12" s="14">
        <v>0</v>
      </c>
      <c r="E12" s="15">
        <v>0</v>
      </c>
      <c r="F12" s="16">
        <v>0</v>
      </c>
      <c r="G12" s="51">
        <f>SUM(D12:F12)</f>
        <v>0</v>
      </c>
      <c r="H12" s="17">
        <v>0</v>
      </c>
      <c r="I12" s="18" t="str">
        <f>IF(G12=0,"-",IF(H12=0,"-",ROUND(G12/H12*100,1)))</f>
        <v>-</v>
      </c>
    </row>
    <row r="13" spans="1:9" ht="15.75" customHeight="1">
      <c r="A13" s="3"/>
      <c r="B13" s="65"/>
      <c r="C13" s="19" t="s">
        <v>15</v>
      </c>
      <c r="D13" s="14">
        <v>0</v>
      </c>
      <c r="E13" s="20">
        <v>149852</v>
      </c>
      <c r="F13" s="21">
        <v>0</v>
      </c>
      <c r="G13" s="51">
        <f aca="true" t="shared" si="0" ref="G13:G41">SUM(D13:F13)</f>
        <v>149852</v>
      </c>
      <c r="H13" s="22">
        <v>962556</v>
      </c>
      <c r="I13" s="23">
        <f>IF(G13=0,"-",IF(H13=0,"-",ROUND(G13/H13*100,1)))</f>
        <v>15.6</v>
      </c>
    </row>
    <row r="14" spans="1:9" ht="15" customHeight="1">
      <c r="A14" s="3"/>
      <c r="B14" s="65"/>
      <c r="C14" s="19" t="s">
        <v>16</v>
      </c>
      <c r="D14" s="14">
        <v>1350621</v>
      </c>
      <c r="E14" s="20">
        <v>0</v>
      </c>
      <c r="F14" s="21">
        <v>0</v>
      </c>
      <c r="G14" s="51">
        <f t="shared" si="0"/>
        <v>1350621</v>
      </c>
      <c r="H14" s="22">
        <v>357801</v>
      </c>
      <c r="I14" s="18">
        <f aca="true" t="shared" si="1" ref="I14:I33">IF(G14=0,"-",IF(H14=0,"-",ROUND(G14/H14*100,1)))</f>
        <v>377.5</v>
      </c>
    </row>
    <row r="15" spans="1:9" ht="15.75" customHeight="1">
      <c r="A15" s="3"/>
      <c r="B15" s="65"/>
      <c r="C15" s="24" t="s">
        <v>17</v>
      </c>
      <c r="D15" s="14">
        <v>334276</v>
      </c>
      <c r="E15" s="20">
        <v>0</v>
      </c>
      <c r="F15" s="21">
        <v>19897000</v>
      </c>
      <c r="G15" s="51">
        <f t="shared" si="0"/>
        <v>20231276</v>
      </c>
      <c r="H15" s="22">
        <v>249704</v>
      </c>
      <c r="I15" s="18">
        <f t="shared" si="1"/>
        <v>8102.1</v>
      </c>
    </row>
    <row r="16" spans="1:9" ht="15.75" customHeight="1">
      <c r="A16" s="3"/>
      <c r="B16" s="65"/>
      <c r="C16" s="24" t="s">
        <v>18</v>
      </c>
      <c r="D16" s="14">
        <v>8071</v>
      </c>
      <c r="E16" s="20">
        <v>0</v>
      </c>
      <c r="F16" s="21">
        <v>4652000</v>
      </c>
      <c r="G16" s="51">
        <f t="shared" si="0"/>
        <v>4660071</v>
      </c>
      <c r="H16" s="22">
        <v>1116525</v>
      </c>
      <c r="I16" s="18">
        <f t="shared" si="1"/>
        <v>417.4</v>
      </c>
    </row>
    <row r="17" spans="1:9" ht="15.75" customHeight="1">
      <c r="A17" s="3"/>
      <c r="B17" s="65"/>
      <c r="C17" s="19" t="s">
        <v>19</v>
      </c>
      <c r="D17" s="14">
        <v>0</v>
      </c>
      <c r="E17" s="20">
        <v>0</v>
      </c>
      <c r="F17" s="21">
        <v>24098000</v>
      </c>
      <c r="G17" s="51">
        <f t="shared" si="0"/>
        <v>24098000</v>
      </c>
      <c r="H17" s="22">
        <v>10900</v>
      </c>
      <c r="I17" s="18">
        <f t="shared" si="1"/>
        <v>221082.6</v>
      </c>
    </row>
    <row r="18" spans="1:9" ht="15.75" customHeight="1">
      <c r="A18" s="3"/>
      <c r="B18" s="65"/>
      <c r="C18" s="19" t="s">
        <v>21</v>
      </c>
      <c r="D18" s="14">
        <v>18413</v>
      </c>
      <c r="E18" s="20">
        <v>0</v>
      </c>
      <c r="F18" s="21">
        <v>8146000</v>
      </c>
      <c r="G18" s="51">
        <f t="shared" si="0"/>
        <v>8164413</v>
      </c>
      <c r="H18" s="22">
        <v>862000</v>
      </c>
      <c r="I18" s="18">
        <f t="shared" si="1"/>
        <v>947.1</v>
      </c>
    </row>
    <row r="19" spans="1:9" ht="15.75" customHeight="1">
      <c r="A19" s="3"/>
      <c r="B19" s="65"/>
      <c r="C19" s="19" t="s">
        <v>22</v>
      </c>
      <c r="D19" s="14">
        <v>0</v>
      </c>
      <c r="E19" s="20">
        <v>0</v>
      </c>
      <c r="F19" s="21">
        <v>0</v>
      </c>
      <c r="G19" s="51">
        <f t="shared" si="0"/>
        <v>0</v>
      </c>
      <c r="H19" s="22">
        <v>821450</v>
      </c>
      <c r="I19" s="18" t="str">
        <f t="shared" si="1"/>
        <v>-</v>
      </c>
    </row>
    <row r="20" spans="1:9" ht="15.75" customHeight="1">
      <c r="A20" s="3"/>
      <c r="B20" s="65"/>
      <c r="C20" s="19" t="s">
        <v>23</v>
      </c>
      <c r="D20" s="14">
        <v>8722</v>
      </c>
      <c r="E20" s="20">
        <v>0</v>
      </c>
      <c r="F20" s="21">
        <v>958000</v>
      </c>
      <c r="G20" s="51">
        <f t="shared" si="0"/>
        <v>966722</v>
      </c>
      <c r="H20" s="22">
        <v>77002</v>
      </c>
      <c r="I20" s="18">
        <f t="shared" si="1"/>
        <v>1255.5</v>
      </c>
    </row>
    <row r="21" spans="1:9" ht="15.75" customHeight="1">
      <c r="A21" s="3"/>
      <c r="B21" s="65"/>
      <c r="C21" s="19" t="s">
        <v>24</v>
      </c>
      <c r="D21" s="14">
        <v>922443</v>
      </c>
      <c r="E21" s="20">
        <v>0</v>
      </c>
      <c r="F21" s="21">
        <v>0</v>
      </c>
      <c r="G21" s="51">
        <f t="shared" si="0"/>
        <v>922443</v>
      </c>
      <c r="H21" s="22">
        <v>4318935</v>
      </c>
      <c r="I21" s="18">
        <f t="shared" si="1"/>
        <v>21.4</v>
      </c>
    </row>
    <row r="22" spans="1:9" ht="15.75" customHeight="1">
      <c r="A22" s="3"/>
      <c r="B22" s="65"/>
      <c r="C22" s="19" t="s">
        <v>25</v>
      </c>
      <c r="D22" s="14">
        <v>0</v>
      </c>
      <c r="E22" s="20">
        <v>0</v>
      </c>
      <c r="F22" s="21">
        <v>0</v>
      </c>
      <c r="G22" s="51">
        <f t="shared" si="0"/>
        <v>0</v>
      </c>
      <c r="H22" s="22">
        <v>171920</v>
      </c>
      <c r="I22" s="18" t="str">
        <f t="shared" si="1"/>
        <v>-</v>
      </c>
    </row>
    <row r="23" spans="1:9" ht="15.75" customHeight="1">
      <c r="A23" s="3"/>
      <c r="B23" s="65"/>
      <c r="C23" s="19" t="s">
        <v>26</v>
      </c>
      <c r="D23" s="14">
        <v>0</v>
      </c>
      <c r="E23" s="20">
        <v>43314</v>
      </c>
      <c r="F23" s="21">
        <v>0</v>
      </c>
      <c r="G23" s="51">
        <f t="shared" si="0"/>
        <v>43314</v>
      </c>
      <c r="H23" s="22">
        <v>0</v>
      </c>
      <c r="I23" s="18" t="str">
        <f t="shared" si="1"/>
        <v>-</v>
      </c>
    </row>
    <row r="24" spans="1:9" ht="15.75" customHeight="1">
      <c r="A24" s="3"/>
      <c r="B24" s="65"/>
      <c r="C24" s="19" t="s">
        <v>27</v>
      </c>
      <c r="D24" s="14">
        <v>0</v>
      </c>
      <c r="E24" s="20">
        <v>0</v>
      </c>
      <c r="F24" s="21">
        <v>0</v>
      </c>
      <c r="G24" s="51">
        <f t="shared" si="0"/>
        <v>0</v>
      </c>
      <c r="H24" s="22">
        <v>0</v>
      </c>
      <c r="I24" s="18" t="str">
        <f t="shared" si="1"/>
        <v>-</v>
      </c>
    </row>
    <row r="25" spans="1:9" ht="15.75" customHeight="1">
      <c r="A25" s="3"/>
      <c r="B25" s="65"/>
      <c r="C25" s="19" t="s">
        <v>28</v>
      </c>
      <c r="D25" s="14">
        <v>0</v>
      </c>
      <c r="E25" s="20">
        <v>0</v>
      </c>
      <c r="F25" s="21">
        <v>0</v>
      </c>
      <c r="G25" s="51">
        <f t="shared" si="0"/>
        <v>0</v>
      </c>
      <c r="H25" s="22">
        <v>52762</v>
      </c>
      <c r="I25" s="18" t="str">
        <f t="shared" si="1"/>
        <v>-</v>
      </c>
    </row>
    <row r="26" spans="1:9" ht="15.75" customHeight="1">
      <c r="A26" s="3"/>
      <c r="B26" s="65"/>
      <c r="C26" s="19" t="s">
        <v>29</v>
      </c>
      <c r="D26" s="14">
        <v>0</v>
      </c>
      <c r="E26" s="20">
        <v>0</v>
      </c>
      <c r="F26" s="21">
        <v>0</v>
      </c>
      <c r="G26" s="51">
        <f t="shared" si="0"/>
        <v>0</v>
      </c>
      <c r="H26" s="22">
        <v>0</v>
      </c>
      <c r="I26" s="18" t="str">
        <f t="shared" si="1"/>
        <v>-</v>
      </c>
    </row>
    <row r="27" spans="1:9" ht="15.75" customHeight="1">
      <c r="A27" s="3"/>
      <c r="B27" s="65"/>
      <c r="C27" s="19" t="s">
        <v>30</v>
      </c>
      <c r="D27" s="14">
        <v>428145</v>
      </c>
      <c r="E27" s="20">
        <v>0</v>
      </c>
      <c r="F27" s="21">
        <v>0</v>
      </c>
      <c r="G27" s="51">
        <f t="shared" si="0"/>
        <v>428145</v>
      </c>
      <c r="H27" s="22">
        <v>826</v>
      </c>
      <c r="I27" s="18">
        <f t="shared" si="1"/>
        <v>51833.5</v>
      </c>
    </row>
    <row r="28" spans="1:9" ht="15.75" customHeight="1">
      <c r="A28" s="3"/>
      <c r="B28" s="65"/>
      <c r="C28" s="19" t="s">
        <v>31</v>
      </c>
      <c r="D28" s="14">
        <v>0</v>
      </c>
      <c r="E28" s="20">
        <v>0</v>
      </c>
      <c r="F28" s="21">
        <v>0</v>
      </c>
      <c r="G28" s="51">
        <f t="shared" si="0"/>
        <v>0</v>
      </c>
      <c r="H28" s="22">
        <v>14676</v>
      </c>
      <c r="I28" s="18" t="str">
        <f t="shared" si="1"/>
        <v>-</v>
      </c>
    </row>
    <row r="29" spans="1:9" ht="15.75" customHeight="1">
      <c r="A29" s="3"/>
      <c r="B29" s="65"/>
      <c r="C29" s="19" t="s">
        <v>32</v>
      </c>
      <c r="D29" s="14">
        <v>8204401</v>
      </c>
      <c r="E29" s="20">
        <v>0</v>
      </c>
      <c r="F29" s="21">
        <v>0</v>
      </c>
      <c r="G29" s="51">
        <f t="shared" si="0"/>
        <v>8204401</v>
      </c>
      <c r="H29" s="22">
        <v>16896507</v>
      </c>
      <c r="I29" s="18">
        <f t="shared" si="1"/>
        <v>48.6</v>
      </c>
    </row>
    <row r="30" spans="1:9" ht="15.75" customHeight="1">
      <c r="A30" s="3"/>
      <c r="B30" s="65"/>
      <c r="C30" s="19" t="s">
        <v>33</v>
      </c>
      <c r="D30" s="14">
        <v>0</v>
      </c>
      <c r="E30" s="20">
        <v>5271301</v>
      </c>
      <c r="F30" s="21">
        <v>40537000</v>
      </c>
      <c r="G30" s="51">
        <f t="shared" si="0"/>
        <v>45808301</v>
      </c>
      <c r="H30" s="22">
        <v>4815653</v>
      </c>
      <c r="I30" s="18">
        <f t="shared" si="1"/>
        <v>951.2</v>
      </c>
    </row>
    <row r="31" spans="1:9" ht="15.75" customHeight="1">
      <c r="A31" s="3"/>
      <c r="B31" s="65"/>
      <c r="C31" s="19" t="s">
        <v>35</v>
      </c>
      <c r="D31" s="14">
        <v>390312</v>
      </c>
      <c r="E31" s="20">
        <v>3635391</v>
      </c>
      <c r="F31" s="21">
        <v>0</v>
      </c>
      <c r="G31" s="51">
        <f t="shared" si="0"/>
        <v>4025703</v>
      </c>
      <c r="H31" s="22">
        <v>82089</v>
      </c>
      <c r="I31" s="18">
        <f t="shared" si="1"/>
        <v>4904.1</v>
      </c>
    </row>
    <row r="32" spans="1:9" ht="15.75" customHeight="1">
      <c r="A32" s="3"/>
      <c r="B32" s="65"/>
      <c r="C32" s="19" t="s">
        <v>36</v>
      </c>
      <c r="D32" s="14">
        <v>0</v>
      </c>
      <c r="E32" s="20">
        <v>0</v>
      </c>
      <c r="F32" s="21">
        <v>0</v>
      </c>
      <c r="G32" s="51">
        <f t="shared" si="0"/>
        <v>0</v>
      </c>
      <c r="H32" s="22">
        <v>2306739</v>
      </c>
      <c r="I32" s="18" t="str">
        <f t="shared" si="1"/>
        <v>-</v>
      </c>
    </row>
    <row r="33" spans="1:9" ht="15.75" customHeight="1">
      <c r="A33" s="3"/>
      <c r="B33" s="65"/>
      <c r="C33" s="25" t="s">
        <v>37</v>
      </c>
      <c r="D33" s="14">
        <v>0</v>
      </c>
      <c r="E33" s="20">
        <v>2298904</v>
      </c>
      <c r="F33" s="21">
        <v>0</v>
      </c>
      <c r="G33" s="51">
        <f t="shared" si="0"/>
        <v>2298904</v>
      </c>
      <c r="H33" s="22">
        <v>5719046</v>
      </c>
      <c r="I33" s="18">
        <f t="shared" si="1"/>
        <v>40.2</v>
      </c>
    </row>
    <row r="34" spans="1:9" ht="15.75" customHeight="1" outlineLevel="1">
      <c r="A34" s="3"/>
      <c r="B34" s="65"/>
      <c r="C34" s="19" t="s">
        <v>38</v>
      </c>
      <c r="D34" s="14">
        <v>0</v>
      </c>
      <c r="E34" s="20">
        <v>0</v>
      </c>
      <c r="F34" s="21">
        <v>0</v>
      </c>
      <c r="G34" s="51">
        <f t="shared" si="0"/>
        <v>0</v>
      </c>
      <c r="H34" s="22">
        <v>0</v>
      </c>
      <c r="I34" s="18" t="str">
        <f>IF(G34=0,"-",IF(H34=0,"-",ROUND(G34/H34*100,1)))</f>
        <v>-</v>
      </c>
    </row>
    <row r="35" spans="1:9" ht="15.75" customHeight="1">
      <c r="A35" s="3"/>
      <c r="B35" s="65"/>
      <c r="C35" s="26" t="s">
        <v>39</v>
      </c>
      <c r="D35" s="14">
        <v>37700</v>
      </c>
      <c r="E35" s="20">
        <v>0</v>
      </c>
      <c r="F35" s="21">
        <v>0</v>
      </c>
      <c r="G35" s="51">
        <f t="shared" si="0"/>
        <v>37700</v>
      </c>
      <c r="H35" s="22">
        <v>0</v>
      </c>
      <c r="I35" s="18" t="str">
        <f>IF(G35=0,"-",IF(H35=0,"-",ROUND(G35/H35*100,1)))</f>
        <v>-</v>
      </c>
    </row>
    <row r="36" spans="1:9" ht="15.75" customHeight="1">
      <c r="A36" s="3"/>
      <c r="B36" s="65"/>
      <c r="C36" s="26" t="s">
        <v>40</v>
      </c>
      <c r="D36" s="14">
        <v>0</v>
      </c>
      <c r="E36" s="20">
        <v>0</v>
      </c>
      <c r="F36" s="21">
        <v>0</v>
      </c>
      <c r="G36" s="51">
        <f t="shared" si="0"/>
        <v>0</v>
      </c>
      <c r="H36" s="22">
        <v>0</v>
      </c>
      <c r="I36" s="18" t="str">
        <f>IF(G36=0,"-",IF(H36=0,"-",ROUND(G36/H36*100,1)))</f>
        <v>-</v>
      </c>
    </row>
    <row r="37" spans="1:9" ht="15.75" customHeight="1">
      <c r="A37" s="3"/>
      <c r="B37" s="65"/>
      <c r="C37" s="19" t="s">
        <v>41</v>
      </c>
      <c r="D37" s="14">
        <v>0</v>
      </c>
      <c r="E37" s="20">
        <v>0</v>
      </c>
      <c r="F37" s="21">
        <v>0</v>
      </c>
      <c r="G37" s="51">
        <f t="shared" si="0"/>
        <v>0</v>
      </c>
      <c r="H37" s="22">
        <v>492611</v>
      </c>
      <c r="I37" s="18" t="str">
        <f>IF(G37=0,"-",IF(H37=0,"-",ROUND(G37/H37*100,1)))</f>
        <v>-</v>
      </c>
    </row>
    <row r="38" spans="1:9" ht="15.75" customHeight="1">
      <c r="A38" s="3"/>
      <c r="B38" s="65"/>
      <c r="C38" s="19" t="s">
        <v>42</v>
      </c>
      <c r="D38" s="14">
        <v>10360</v>
      </c>
      <c r="E38" s="20">
        <v>68610</v>
      </c>
      <c r="F38" s="21">
        <v>0</v>
      </c>
      <c r="G38" s="51">
        <f t="shared" si="0"/>
        <v>78970</v>
      </c>
      <c r="H38" s="22">
        <v>764109</v>
      </c>
      <c r="I38" s="18">
        <f aca="true" t="shared" si="2" ref="I38:I46">IF(G38=0,"-",IF(H38=0,"-",ROUND(G38/H38*100,1)))</f>
        <v>10.3</v>
      </c>
    </row>
    <row r="39" spans="1:9" ht="15.75" customHeight="1" outlineLevel="1">
      <c r="A39" s="3"/>
      <c r="B39" s="65"/>
      <c r="C39" s="19" t="s">
        <v>43</v>
      </c>
      <c r="D39" s="14">
        <v>1180</v>
      </c>
      <c r="E39" s="20">
        <v>0</v>
      </c>
      <c r="F39" s="21">
        <v>41000</v>
      </c>
      <c r="G39" s="51">
        <f t="shared" si="0"/>
        <v>42180</v>
      </c>
      <c r="H39" s="22">
        <v>1153808</v>
      </c>
      <c r="I39" s="18">
        <f t="shared" si="2"/>
        <v>3.7</v>
      </c>
    </row>
    <row r="40" spans="1:9" ht="15.75" customHeight="1" outlineLevel="1">
      <c r="A40" s="3"/>
      <c r="B40" s="65"/>
      <c r="C40" s="19" t="s">
        <v>44</v>
      </c>
      <c r="D40" s="14">
        <v>662416</v>
      </c>
      <c r="E40" s="20">
        <v>0</v>
      </c>
      <c r="F40" s="21">
        <v>2717000</v>
      </c>
      <c r="G40" s="51">
        <f t="shared" si="0"/>
        <v>3379416</v>
      </c>
      <c r="H40" s="22">
        <v>0</v>
      </c>
      <c r="I40" s="18" t="str">
        <f t="shared" si="2"/>
        <v>-</v>
      </c>
    </row>
    <row r="41" spans="1:9" ht="15.75" customHeight="1">
      <c r="A41" s="3"/>
      <c r="B41" s="65"/>
      <c r="C41" s="19" t="s">
        <v>45</v>
      </c>
      <c r="D41" s="14">
        <v>2009</v>
      </c>
      <c r="E41" s="20">
        <v>0</v>
      </c>
      <c r="F41" s="21">
        <v>0</v>
      </c>
      <c r="G41" s="51">
        <f t="shared" si="0"/>
        <v>2009</v>
      </c>
      <c r="H41" s="22">
        <v>19644</v>
      </c>
      <c r="I41" s="18">
        <f t="shared" si="2"/>
        <v>10.2</v>
      </c>
    </row>
    <row r="42" spans="1:9" ht="15.75" customHeight="1">
      <c r="A42" s="3"/>
      <c r="B42" s="66"/>
      <c r="C42" s="27" t="s">
        <v>11</v>
      </c>
      <c r="D42" s="28">
        <f>SUM(D12:D41)</f>
        <v>12379069</v>
      </c>
      <c r="E42" s="29">
        <f>SUM(E12:E41)</f>
        <v>11467372</v>
      </c>
      <c r="F42" s="29">
        <f>SUM(F12:F41)</f>
        <v>101046000</v>
      </c>
      <c r="G42" s="52">
        <f>SUM(D42:F42)</f>
        <v>124892441</v>
      </c>
      <c r="H42" s="35">
        <f>SUM(H12:H41)</f>
        <v>41267263</v>
      </c>
      <c r="I42" s="30">
        <f t="shared" si="2"/>
        <v>302.6</v>
      </c>
    </row>
    <row r="43" spans="1:9" ht="15.75" customHeight="1">
      <c r="A43" s="3"/>
      <c r="B43" s="64" t="s">
        <v>46</v>
      </c>
      <c r="C43" s="31" t="s">
        <v>47</v>
      </c>
      <c r="D43" s="14">
        <v>40619403</v>
      </c>
      <c r="E43" s="53"/>
      <c r="F43" s="54"/>
      <c r="G43" s="55">
        <f>SUM(D43:F43)</f>
        <v>40619403</v>
      </c>
      <c r="H43" s="32">
        <v>11406624</v>
      </c>
      <c r="I43" s="33">
        <f t="shared" si="2"/>
        <v>356.1</v>
      </c>
    </row>
    <row r="44" spans="1:9" ht="15.75" customHeight="1">
      <c r="A44" s="3"/>
      <c r="B44" s="65"/>
      <c r="C44" s="34" t="s">
        <v>49</v>
      </c>
      <c r="D44" s="14">
        <v>284169</v>
      </c>
      <c r="E44" s="53"/>
      <c r="F44" s="54"/>
      <c r="G44" s="51">
        <f>SUM(D44:F44)</f>
        <v>284169</v>
      </c>
      <c r="H44" s="32">
        <v>11453194</v>
      </c>
      <c r="I44" s="18">
        <f t="shared" si="2"/>
        <v>2.5</v>
      </c>
    </row>
    <row r="45" spans="1:9" ht="15.75" customHeight="1">
      <c r="A45" s="3"/>
      <c r="B45" s="65"/>
      <c r="C45" s="34" t="s">
        <v>50</v>
      </c>
      <c r="D45" s="14">
        <v>3355</v>
      </c>
      <c r="E45" s="20"/>
      <c r="F45" s="21"/>
      <c r="G45" s="51">
        <f>SUM(D45:F45)</f>
        <v>3355</v>
      </c>
      <c r="H45" s="22">
        <v>68502</v>
      </c>
      <c r="I45" s="18">
        <f t="shared" si="2"/>
        <v>4.9</v>
      </c>
    </row>
    <row r="46" spans="1:9" ht="15.75" customHeight="1">
      <c r="A46" s="3"/>
      <c r="B46" s="66"/>
      <c r="C46" s="27" t="s">
        <v>11</v>
      </c>
      <c r="D46" s="28">
        <f>SUM(D43:D45)</f>
        <v>40906927</v>
      </c>
      <c r="E46" s="29"/>
      <c r="F46" s="56"/>
      <c r="G46" s="52">
        <f>SUM(D46:F46)</f>
        <v>40906927</v>
      </c>
      <c r="H46" s="35">
        <f>SUM(H43:H45)</f>
        <v>22928320</v>
      </c>
      <c r="I46" s="30">
        <f t="shared" si="2"/>
        <v>178.4</v>
      </c>
    </row>
    <row r="47" spans="1:9" ht="15.75" customHeight="1">
      <c r="A47" s="3"/>
      <c r="B47" s="68" t="s">
        <v>51</v>
      </c>
      <c r="C47" s="69"/>
      <c r="D47" s="40">
        <f>SUM(D42,D46)</f>
        <v>53285996</v>
      </c>
      <c r="E47" s="41">
        <f>SUM(E42,E46)</f>
        <v>11467372</v>
      </c>
      <c r="F47" s="42">
        <f>SUM(F42,F46)</f>
        <v>101046000</v>
      </c>
      <c r="G47" s="57">
        <f>SUM(G42,G46)</f>
        <v>165799368</v>
      </c>
      <c r="H47" s="58">
        <f>SUM(H42,H46)</f>
        <v>64195583</v>
      </c>
      <c r="I47" s="36">
        <f>IF(G47=0,"-",IF(H47=0,"-",ROUND(G47/H47*100,1)))</f>
        <v>258.3</v>
      </c>
    </row>
    <row r="48" spans="1:7" ht="15.75" customHeight="1">
      <c r="A48" s="3"/>
      <c r="B48" s="37"/>
      <c r="C48" s="38"/>
      <c r="D48" s="39"/>
      <c r="E48" s="39"/>
      <c r="F48" s="39"/>
      <c r="G48" s="39"/>
    </row>
    <row r="49" spans="1:9" ht="15.75" customHeight="1">
      <c r="A49" s="3"/>
      <c r="B49" s="45" t="s">
        <v>52</v>
      </c>
      <c r="C49" s="46"/>
      <c r="D49" s="40">
        <v>46803955</v>
      </c>
      <c r="E49" s="41">
        <v>6953628</v>
      </c>
      <c r="F49" s="42">
        <v>10438000</v>
      </c>
      <c r="G49" s="59">
        <f>SUM(D49:F49)</f>
        <v>64195583</v>
      </c>
      <c r="H49" s="43"/>
      <c r="I49" s="44"/>
    </row>
    <row r="50" spans="2:9" ht="15.75" customHeight="1">
      <c r="B50" s="45" t="s">
        <v>53</v>
      </c>
      <c r="C50" s="46"/>
      <c r="D50" s="60">
        <f>IF(D47=0,"-",IF(D49=0,"-",ROUND(D47/D49*100,1)))</f>
        <v>113.8</v>
      </c>
      <c r="E50" s="61">
        <f>IF(E47=0,"-",IF(E49=0,"-",ROUND(E47/E49*100,1)))</f>
        <v>164.9</v>
      </c>
      <c r="F50" s="62">
        <f>IF(F47=0,"-",IF(F49=0,"-",ROUND(F47/F49*100,1)))</f>
        <v>968.1</v>
      </c>
      <c r="G50" s="60">
        <f>IF(G47=0,"-",IF(G49=0,"-",ROUND(G47/G49*100,1)))</f>
        <v>258.3</v>
      </c>
      <c r="H50" s="43"/>
      <c r="I50" s="44"/>
    </row>
  </sheetData>
  <sheetProtection/>
  <mergeCells count="6">
    <mergeCell ref="B12:B42"/>
    <mergeCell ref="B43:B46"/>
    <mergeCell ref="B1:I1"/>
    <mergeCell ref="B47:C47"/>
    <mergeCell ref="B10:C11"/>
    <mergeCell ref="D10:I10"/>
  </mergeCells>
  <printOptions/>
  <pageMargins left="0.5118110236220472" right="0.3937007874015748" top="0.5905511811023623" bottom="0.1968503937007874" header="0.5511811023622047" footer="0.1968503937007874"/>
  <pageSetup blackAndWhite="1" fitToHeight="0" fitToWidth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yachidate</dc:creator>
  <cp:keywords/>
  <dc:description/>
  <cp:lastModifiedBy>htakahashi</cp:lastModifiedBy>
  <cp:lastPrinted>2019-02-12T07:57:40Z</cp:lastPrinted>
  <dcterms:created xsi:type="dcterms:W3CDTF">2016-10-14T07:01:31Z</dcterms:created>
  <dcterms:modified xsi:type="dcterms:W3CDTF">2019-03-13T05:55:45Z</dcterms:modified>
  <cp:category/>
  <cp:version/>
  <cp:contentType/>
  <cp:contentStatus/>
</cp:coreProperties>
</file>